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93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<sst xmlns="http://schemas.openxmlformats.org/spreadsheetml/2006/main" count="122" uniqueCount="76">
  <si>
    <t>рул</t>
  </si>
  <si>
    <t xml:space="preserve"> </t>
  </si>
  <si>
    <t>м2</t>
  </si>
  <si>
    <t xml:space="preserve">Наименование </t>
  </si>
  <si>
    <t>Ед.измерения</t>
  </si>
  <si>
    <t>Всего стоимость работ и материалов</t>
  </si>
  <si>
    <t>Итого стоимость материала</t>
  </si>
  <si>
    <t>Стоимость материала за ед. руб.</t>
  </si>
  <si>
    <t>Итого стоимость работ</t>
  </si>
  <si>
    <t>Стоимость работ за ед. руб.</t>
  </si>
  <si>
    <t>Кол-во</t>
  </si>
  <si>
    <t>№  
п./п.</t>
  </si>
  <si>
    <t>ИТОГО по смете:</t>
  </si>
  <si>
    <t>%</t>
  </si>
  <si>
    <t>Транспортные расходы от стоимости материалов</t>
  </si>
  <si>
    <t>ВСЕГО по смете:</t>
  </si>
  <si>
    <t xml:space="preserve">           </t>
  </si>
  <si>
    <t>Подрядчик  ООО "СКД-Строй" ___________________</t>
  </si>
  <si>
    <t>Заказчик: _________________________</t>
  </si>
  <si>
    <t>м3</t>
  </si>
  <si>
    <t>Доска 25х150х6м</t>
  </si>
  <si>
    <t>Доска 50х200х6м</t>
  </si>
  <si>
    <t>Ррасходные мат-лы</t>
  </si>
  <si>
    <t>ед.</t>
  </si>
  <si>
    <t>Скобяные и крепежные изделия</t>
  </si>
  <si>
    <t>Пропитка (антисептик)</t>
  </si>
  <si>
    <t>л</t>
  </si>
  <si>
    <t>Огнебиозащита</t>
  </si>
  <si>
    <t>Гидроизоляция кровли</t>
  </si>
  <si>
    <t>Пароизоляция кровли</t>
  </si>
  <si>
    <t>уп</t>
  </si>
  <si>
    <t>Расходные мат-лы</t>
  </si>
  <si>
    <t>Отчет о совместимости для смета 46 УЧ исправленая 1.xls</t>
  </si>
  <si>
    <t>Дата отчета: 21.03.2014 21:47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</si>
  <si>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</si>
  <si>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</si>
  <si>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</si>
  <si>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</si>
  <si>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Доска 50х150х6м</t>
  </si>
  <si>
    <t>м/п</t>
  </si>
  <si>
    <t>Песок</t>
  </si>
  <si>
    <t>Монтаж</t>
  </si>
  <si>
    <t>Работа</t>
  </si>
  <si>
    <t>Льноволокно</t>
  </si>
  <si>
    <t>Доставка и разгрузка мат-ов на объект входит в стоимость сметы.</t>
  </si>
  <si>
    <t>Рубероид 10м</t>
  </si>
  <si>
    <t>Металлочерепица (комплект)*0,5мм</t>
  </si>
  <si>
    <t>Доска 25х100/150х6м</t>
  </si>
  <si>
    <t>Брус 100х200х6м</t>
  </si>
  <si>
    <t>Утеплитель  200 мм ROCKWOOL</t>
  </si>
  <si>
    <t>Фундамент (сваи+ лента)</t>
  </si>
  <si>
    <t>Бетон М300 (сваи+лента)</t>
  </si>
  <si>
    <t>Клининг+монтаж/демонтаж лесов</t>
  </si>
  <si>
    <t>Монтаж кровли с утеплением 200 мм.</t>
  </si>
  <si>
    <t>Брусок 50х50мм/3м</t>
  </si>
  <si>
    <t>шт</t>
  </si>
  <si>
    <t>Кровля (с утеплением)</t>
  </si>
  <si>
    <t>Все строительные материалы имеют сертификаты качества</t>
  </si>
  <si>
    <r>
      <t xml:space="preserve">Предварительный сметный расчет на выполнение работ по застройке дома из бруса </t>
    </r>
    <r>
      <rPr>
        <b/>
        <u val="single"/>
        <sz val="16"/>
        <color indexed="8"/>
        <rFont val="Calibri"/>
        <family val="2"/>
      </rPr>
      <t xml:space="preserve">Ø140х140 </t>
    </r>
    <r>
      <rPr>
        <b/>
        <u val="single"/>
        <sz val="16"/>
        <color indexed="8"/>
        <rFont val="Times New Roman"/>
        <family val="1"/>
      </rPr>
      <t xml:space="preserve">мм. </t>
    </r>
  </si>
  <si>
    <t>Брус ф 140х140 мм</t>
  </si>
  <si>
    <t>Доска 25х100х6м(черновой пол)</t>
  </si>
  <si>
    <t>Скобяные и крепежные изделия/нагеля</t>
  </si>
  <si>
    <t>Стены/полы</t>
  </si>
  <si>
    <t>Гидроизоляция  в два слоя</t>
  </si>
  <si>
    <r>
      <t xml:space="preserve">Арматура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 xml:space="preserve"> 12,8</t>
    </r>
  </si>
  <si>
    <t>ПВХ-конструкции(односторонняя ламинация)</t>
  </si>
  <si>
    <t xml:space="preserve">Монтаж </t>
  </si>
  <si>
    <t>Дверь входная железная/утепленная</t>
  </si>
  <si>
    <t>Евровагонка сорт А</t>
  </si>
  <si>
    <t>Утеплитель 100/150 мм ROCKWOOL</t>
  </si>
  <si>
    <t>Паро-гидроиз.мембрана</t>
  </si>
  <si>
    <t>Подшив потолков</t>
  </si>
  <si>
    <t>Монтаж вагонки</t>
  </si>
  <si>
    <t>Обсада окон и дверей</t>
  </si>
  <si>
    <t xml:space="preserve">Смета составлена в текущих ценах на апрель 2016г. </t>
  </si>
  <si>
    <t>26.04.2016г.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</si>
</sst>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 ;\-#,##0.00\ 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Helvetica Neue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Protection="0">
      <alignment vertical="top"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173" fontId="6" fillId="0" borderId="0" xfId="53" applyNumberFormat="1" applyFont="1" applyAlignment="1">
      <alignment wrapText="1"/>
    </xf>
    <xf numFmtId="174" fontId="6" fillId="0" borderId="0" xfId="53" applyNumberFormat="1" applyFont="1" applyAlignment="1">
      <alignment wrapText="1"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0" borderId="0" xfId="53" applyFont="1" applyAlignment="1">
      <alignment/>
    </xf>
    <xf numFmtId="0" fontId="3" fillId="9" borderId="11" xfId="0" applyFont="1" applyFill="1" applyBorder="1" applyAlignment="1">
      <alignment horizontal="center" vertical="top" wrapText="1"/>
    </xf>
    <xf numFmtId="4" fontId="3" fillId="9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top" wrapText="1"/>
    </xf>
    <xf numFmtId="0" fontId="8" fillId="19" borderId="10" xfId="53" applyFont="1" applyFill="1" applyBorder="1" applyAlignment="1">
      <alignment horizontal="center" vertical="top" wrapText="1"/>
    </xf>
    <xf numFmtId="172" fontId="8" fillId="19" borderId="10" xfId="53" applyNumberFormat="1" applyFont="1" applyFill="1" applyBorder="1" applyAlignment="1">
      <alignment horizontal="center" vertical="top" wrapText="1"/>
    </xf>
    <xf numFmtId="2" fontId="8" fillId="19" borderId="10" xfId="64" applyNumberFormat="1" applyFont="1" applyFill="1" applyBorder="1" applyAlignment="1">
      <alignment horizontal="center" vertical="top" wrapText="1"/>
    </xf>
    <xf numFmtId="2" fontId="9" fillId="19" borderId="10" xfId="64" applyNumberFormat="1" applyFont="1" applyFill="1" applyBorder="1" applyAlignment="1">
      <alignment horizontal="center" vertical="top" wrapText="1"/>
    </xf>
    <xf numFmtId="9" fontId="9" fillId="19" borderId="10" xfId="53" applyNumberFormat="1" applyFont="1" applyFill="1" applyBorder="1" applyAlignment="1">
      <alignment horizontal="center" vertical="top" wrapText="1"/>
    </xf>
    <xf numFmtId="1" fontId="9" fillId="19" borderId="10" xfId="53" applyNumberFormat="1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 vertical="center"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9" fillId="0" borderId="0" xfId="0" applyNumberFormat="1" applyFont="1" applyAlignment="1">
      <alignment vertical="top" wrapText="1"/>
    </xf>
    <xf numFmtId="0" fontId="3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7" fillId="19" borderId="16" xfId="53" applyFont="1" applyFill="1" applyBorder="1" applyAlignment="1">
      <alignment horizontal="left" vertical="top" wrapText="1"/>
    </xf>
    <xf numFmtId="0" fontId="7" fillId="19" borderId="17" xfId="53" applyFont="1" applyFill="1" applyBorder="1" applyAlignment="1">
      <alignment horizontal="left" vertical="top" wrapText="1"/>
    </xf>
    <xf numFmtId="0" fontId="7" fillId="19" borderId="18" xfId="53" applyFont="1" applyFill="1" applyBorder="1" applyAlignment="1">
      <alignment horizontal="left" vertical="top" wrapText="1"/>
    </xf>
    <xf numFmtId="0" fontId="7" fillId="19" borderId="19" xfId="53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4" fontId="51" fillId="0" borderId="0" xfId="0" applyNumberFormat="1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3"/>
  <sheetViews>
    <sheetView tabSelected="1" zoomScalePageLayoutView="0" workbookViewId="0" topLeftCell="A46">
      <selection activeCell="H61" sqref="H61"/>
    </sheetView>
  </sheetViews>
  <sheetFormatPr defaultColWidth="9.140625" defaultRowHeight="15"/>
  <cols>
    <col min="1" max="1" width="6.28125" style="9" customWidth="1"/>
    <col min="2" max="2" width="50.00390625" style="2" customWidth="1"/>
    <col min="3" max="3" width="10.00390625" style="3" customWidth="1"/>
    <col min="4" max="4" width="12.7109375" style="3" customWidth="1"/>
    <col min="5" max="5" width="13.28125" style="3" customWidth="1"/>
    <col min="6" max="6" width="14.421875" style="3" customWidth="1"/>
    <col min="7" max="7" width="14.28125" style="3" customWidth="1"/>
    <col min="8" max="8" width="13.8515625" style="3" customWidth="1"/>
    <col min="9" max="9" width="17.8515625" style="3" customWidth="1"/>
    <col min="10" max="10" width="17.57421875" style="10" customWidth="1"/>
    <col min="11" max="11" width="6.8515625" style="0" customWidth="1"/>
    <col min="13" max="13" width="20.57421875" style="0" customWidth="1"/>
  </cols>
  <sheetData>
    <row r="2" spans="1:9" ht="21">
      <c r="A2" s="57" t="s">
        <v>58</v>
      </c>
      <c r="B2" s="57"/>
      <c r="C2" s="57"/>
      <c r="D2" s="57"/>
      <c r="E2" s="57"/>
      <c r="F2" s="57"/>
      <c r="G2" s="57"/>
      <c r="H2" s="57"/>
      <c r="I2" s="57"/>
    </row>
    <row r="3" ht="15.75" thickBot="1"/>
    <row r="4" spans="1:12" s="5" customFormat="1" ht="74.25" customHeight="1" thickBot="1">
      <c r="A4" s="17" t="s">
        <v>11</v>
      </c>
      <c r="B4" s="27" t="s">
        <v>3</v>
      </c>
      <c r="C4" s="18" t="s">
        <v>4</v>
      </c>
      <c r="D4" s="18" t="s">
        <v>10</v>
      </c>
      <c r="E4" s="18" t="s">
        <v>9</v>
      </c>
      <c r="F4" s="18" t="s">
        <v>8</v>
      </c>
      <c r="G4" s="18" t="s">
        <v>7</v>
      </c>
      <c r="H4" s="18" t="s">
        <v>6</v>
      </c>
      <c r="I4" s="18" t="s">
        <v>5</v>
      </c>
      <c r="J4" s="10"/>
      <c r="L4" s="4" t="s">
        <v>1</v>
      </c>
    </row>
    <row r="5" spans="1:12" s="37" customFormat="1" ht="18" customHeight="1" thickBot="1">
      <c r="A5" s="33"/>
      <c r="B5" s="34" t="s">
        <v>62</v>
      </c>
      <c r="C5" s="35"/>
      <c r="D5" s="35"/>
      <c r="E5" s="35"/>
      <c r="F5" s="35"/>
      <c r="G5" s="35"/>
      <c r="H5" s="35"/>
      <c r="I5" s="35"/>
      <c r="J5" s="36"/>
      <c r="L5" s="38"/>
    </row>
    <row r="6" spans="1:12" s="1" customFormat="1" ht="18" customHeight="1" thickBot="1">
      <c r="A6" s="19">
        <v>1</v>
      </c>
      <c r="B6" s="12" t="s">
        <v>59</v>
      </c>
      <c r="C6" s="13" t="s">
        <v>19</v>
      </c>
      <c r="D6" s="13">
        <v>47</v>
      </c>
      <c r="E6" s="15">
        <v>0</v>
      </c>
      <c r="F6" s="15">
        <f>D6*E6</f>
        <v>0</v>
      </c>
      <c r="G6" s="13">
        <v>10500</v>
      </c>
      <c r="H6" s="13">
        <f>D6*G6</f>
        <v>493500</v>
      </c>
      <c r="I6" s="26">
        <f>F6+H6</f>
        <v>493500</v>
      </c>
      <c r="J6" s="28"/>
      <c r="L6" s="11"/>
    </row>
    <row r="7" spans="1:13" s="1" customFormat="1" ht="18" customHeight="1" thickBot="1">
      <c r="A7" s="19">
        <v>2</v>
      </c>
      <c r="B7" s="12" t="s">
        <v>60</v>
      </c>
      <c r="C7" s="13" t="s">
        <v>19</v>
      </c>
      <c r="D7" s="13">
        <v>2.5</v>
      </c>
      <c r="E7" s="13">
        <v>0</v>
      </c>
      <c r="F7" s="13">
        <f aca="true" t="shared" si="0" ref="F7:F54">D7*E7</f>
        <v>0</v>
      </c>
      <c r="G7" s="13">
        <v>8000</v>
      </c>
      <c r="H7" s="13">
        <f aca="true" t="shared" si="1" ref="H7:H30">D7*G7</f>
        <v>20000</v>
      </c>
      <c r="I7" s="26">
        <f aca="true" t="shared" si="2" ref="I7:I30">F7+H7</f>
        <v>20000</v>
      </c>
      <c r="J7" s="28"/>
      <c r="K7" s="51"/>
      <c r="L7" s="51"/>
      <c r="M7" s="52"/>
    </row>
    <row r="8" spans="1:10" s="1" customFormat="1" ht="18" customHeight="1" thickBot="1">
      <c r="A8" s="19">
        <v>3</v>
      </c>
      <c r="B8" s="12" t="s">
        <v>48</v>
      </c>
      <c r="C8" s="13" t="s">
        <v>19</v>
      </c>
      <c r="D8" s="13">
        <v>6</v>
      </c>
      <c r="E8" s="15">
        <v>0</v>
      </c>
      <c r="F8" s="13">
        <f t="shared" si="0"/>
        <v>0</v>
      </c>
      <c r="G8" s="13">
        <v>8000</v>
      </c>
      <c r="H8" s="13">
        <f t="shared" si="1"/>
        <v>48000</v>
      </c>
      <c r="I8" s="26">
        <f t="shared" si="2"/>
        <v>48000</v>
      </c>
      <c r="J8" s="28"/>
    </row>
    <row r="9" spans="1:10" s="1" customFormat="1" ht="18" customHeight="1" thickBot="1">
      <c r="A9" s="19">
        <v>4</v>
      </c>
      <c r="B9" s="12" t="s">
        <v>69</v>
      </c>
      <c r="C9" s="13" t="s">
        <v>30</v>
      </c>
      <c r="D9" s="13">
        <v>51</v>
      </c>
      <c r="E9" s="13">
        <v>0</v>
      </c>
      <c r="F9" s="13">
        <f>D9*E9</f>
        <v>0</v>
      </c>
      <c r="G9" s="13">
        <v>570</v>
      </c>
      <c r="H9" s="13">
        <f t="shared" si="1"/>
        <v>29070</v>
      </c>
      <c r="I9" s="26">
        <f t="shared" si="2"/>
        <v>29070</v>
      </c>
      <c r="J9" s="28"/>
    </row>
    <row r="10" spans="1:10" s="1" customFormat="1" ht="18" customHeight="1" thickBot="1">
      <c r="A10" s="19">
        <v>5</v>
      </c>
      <c r="B10" s="12" t="s">
        <v>70</v>
      </c>
      <c r="C10" s="13" t="s">
        <v>0</v>
      </c>
      <c r="D10" s="13">
        <v>6</v>
      </c>
      <c r="E10" s="13">
        <v>0</v>
      </c>
      <c r="F10" s="13">
        <f>D10*E10</f>
        <v>0</v>
      </c>
      <c r="G10" s="13">
        <v>1740</v>
      </c>
      <c r="H10" s="13">
        <f t="shared" si="1"/>
        <v>10440</v>
      </c>
      <c r="I10" s="26">
        <f t="shared" si="2"/>
        <v>10440</v>
      </c>
      <c r="J10" s="28"/>
    </row>
    <row r="11" spans="1:10" s="1" customFormat="1" ht="18" customHeight="1" thickBot="1">
      <c r="A11" s="19">
        <v>6</v>
      </c>
      <c r="B11" s="12" t="s">
        <v>31</v>
      </c>
      <c r="C11" s="13" t="s">
        <v>23</v>
      </c>
      <c r="D11" s="13">
        <v>1</v>
      </c>
      <c r="E11" s="13">
        <v>0</v>
      </c>
      <c r="F11" s="13">
        <f t="shared" si="0"/>
        <v>0</v>
      </c>
      <c r="G11" s="13">
        <v>21500</v>
      </c>
      <c r="H11" s="13">
        <f>D11*G11</f>
        <v>21500</v>
      </c>
      <c r="I11" s="26">
        <f>F11+H11</f>
        <v>21500</v>
      </c>
      <c r="J11" s="28"/>
    </row>
    <row r="12" spans="1:10" s="1" customFormat="1" ht="18" customHeight="1" thickBot="1">
      <c r="A12" s="19">
        <v>7</v>
      </c>
      <c r="B12" s="12" t="s">
        <v>43</v>
      </c>
      <c r="C12" s="13" t="s">
        <v>0</v>
      </c>
      <c r="D12" s="13">
        <v>90</v>
      </c>
      <c r="E12" s="13">
        <v>0</v>
      </c>
      <c r="F12" s="13">
        <f t="shared" si="0"/>
        <v>0</v>
      </c>
      <c r="G12" s="13">
        <v>250</v>
      </c>
      <c r="H12" s="13">
        <f>D12*G12</f>
        <v>22500</v>
      </c>
      <c r="I12" s="26">
        <f>F12+H12</f>
        <v>22500</v>
      </c>
      <c r="J12" s="28"/>
    </row>
    <row r="13" spans="1:10" s="1" customFormat="1" ht="18" customHeight="1" thickBot="1">
      <c r="A13" s="19">
        <v>8</v>
      </c>
      <c r="B13" s="12" t="s">
        <v>38</v>
      </c>
      <c r="C13" s="13" t="s">
        <v>19</v>
      </c>
      <c r="D13" s="13">
        <v>0.5</v>
      </c>
      <c r="E13" s="15">
        <v>0</v>
      </c>
      <c r="F13" s="13">
        <f>D13*E13</f>
        <v>0</v>
      </c>
      <c r="G13" s="13">
        <v>8000</v>
      </c>
      <c r="H13" s="13">
        <f>D13*G13</f>
        <v>4000</v>
      </c>
      <c r="I13" s="26">
        <f>F13+H13</f>
        <v>4000</v>
      </c>
      <c r="J13" s="28"/>
    </row>
    <row r="14" spans="1:10" s="1" customFormat="1" ht="18" customHeight="1" thickBot="1">
      <c r="A14" s="19">
        <v>9</v>
      </c>
      <c r="B14" s="12" t="s">
        <v>61</v>
      </c>
      <c r="C14" s="13" t="s">
        <v>23</v>
      </c>
      <c r="D14" s="13">
        <v>1</v>
      </c>
      <c r="E14" s="15">
        <v>0</v>
      </c>
      <c r="F14" s="13">
        <f t="shared" si="0"/>
        <v>0</v>
      </c>
      <c r="G14" s="13">
        <v>28200</v>
      </c>
      <c r="H14" s="13">
        <f t="shared" si="1"/>
        <v>28200</v>
      </c>
      <c r="I14" s="26">
        <f t="shared" si="2"/>
        <v>28200</v>
      </c>
      <c r="J14" s="28"/>
    </row>
    <row r="15" spans="1:10" s="1" customFormat="1" ht="18" customHeight="1" thickBot="1">
      <c r="A15" s="19">
        <v>10</v>
      </c>
      <c r="B15" s="12" t="s">
        <v>63</v>
      </c>
      <c r="C15" s="13" t="s">
        <v>0</v>
      </c>
      <c r="D15" s="13">
        <v>10</v>
      </c>
      <c r="E15" s="13">
        <v>0</v>
      </c>
      <c r="F15" s="13">
        <f t="shared" si="0"/>
        <v>0</v>
      </c>
      <c r="G15" s="13">
        <v>490</v>
      </c>
      <c r="H15" s="13">
        <f t="shared" si="1"/>
        <v>4900</v>
      </c>
      <c r="I15" s="26">
        <f t="shared" si="2"/>
        <v>4900</v>
      </c>
      <c r="J15" s="28"/>
    </row>
    <row r="16" spans="1:10" s="1" customFormat="1" ht="18" customHeight="1" thickBot="1">
      <c r="A16" s="19">
        <v>11</v>
      </c>
      <c r="B16" s="12" t="s">
        <v>25</v>
      </c>
      <c r="C16" s="13" t="s">
        <v>26</v>
      </c>
      <c r="D16" s="13">
        <v>45</v>
      </c>
      <c r="E16" s="13">
        <v>0</v>
      </c>
      <c r="F16" s="13">
        <f t="shared" si="0"/>
        <v>0</v>
      </c>
      <c r="G16" s="13">
        <v>89</v>
      </c>
      <c r="H16" s="13">
        <f t="shared" si="1"/>
        <v>4005</v>
      </c>
      <c r="I16" s="26">
        <f t="shared" si="2"/>
        <v>4005</v>
      </c>
      <c r="J16" s="28"/>
    </row>
    <row r="17" spans="1:10" s="1" customFormat="1" ht="18" customHeight="1" thickBot="1">
      <c r="A17" s="19">
        <v>12</v>
      </c>
      <c r="B17" s="12" t="s">
        <v>54</v>
      </c>
      <c r="C17" s="13" t="s">
        <v>55</v>
      </c>
      <c r="D17" s="13">
        <v>150</v>
      </c>
      <c r="E17" s="13">
        <v>0</v>
      </c>
      <c r="F17" s="13">
        <f>D17*E17</f>
        <v>0</v>
      </c>
      <c r="G17" s="13">
        <v>120</v>
      </c>
      <c r="H17" s="13">
        <f>D17*G17</f>
        <v>18000</v>
      </c>
      <c r="I17" s="26">
        <f>F17+H17</f>
        <v>18000</v>
      </c>
      <c r="J17" s="28"/>
    </row>
    <row r="18" spans="1:10" s="1" customFormat="1" ht="18" customHeight="1" thickBot="1">
      <c r="A18" s="19">
        <v>13</v>
      </c>
      <c r="B18" s="12" t="s">
        <v>41</v>
      </c>
      <c r="C18" s="13" t="s">
        <v>19</v>
      </c>
      <c r="D18" s="13">
        <v>55</v>
      </c>
      <c r="E18" s="13">
        <v>4500</v>
      </c>
      <c r="F18" s="13">
        <f>D18*E18</f>
        <v>247500</v>
      </c>
      <c r="G18" s="13">
        <v>0</v>
      </c>
      <c r="H18" s="13">
        <f>D18*G18</f>
        <v>0</v>
      </c>
      <c r="I18" s="26">
        <f>F18+H18</f>
        <v>247500</v>
      </c>
      <c r="J18" s="28"/>
    </row>
    <row r="19" spans="1:10" s="1" customFormat="1" ht="18" customHeight="1" thickBot="1">
      <c r="A19" s="19">
        <v>14</v>
      </c>
      <c r="B19" s="39" t="s">
        <v>56</v>
      </c>
      <c r="C19" s="13"/>
      <c r="D19" s="13"/>
      <c r="E19" s="13"/>
      <c r="F19" s="13"/>
      <c r="G19" s="13"/>
      <c r="H19" s="13"/>
      <c r="I19" s="26"/>
      <c r="J19" s="28"/>
    </row>
    <row r="20" spans="1:10" s="1" customFormat="1" ht="18" customHeight="1" thickBot="1">
      <c r="A20" s="19">
        <v>15</v>
      </c>
      <c r="B20" s="12" t="s">
        <v>47</v>
      </c>
      <c r="C20" s="13" t="s">
        <v>19</v>
      </c>
      <c r="D20" s="13">
        <v>3</v>
      </c>
      <c r="E20" s="13">
        <v>0</v>
      </c>
      <c r="F20" s="13">
        <f t="shared" si="0"/>
        <v>0</v>
      </c>
      <c r="G20" s="13">
        <v>8000</v>
      </c>
      <c r="H20" s="13">
        <f t="shared" si="1"/>
        <v>24000</v>
      </c>
      <c r="I20" s="26">
        <f t="shared" si="2"/>
        <v>24000</v>
      </c>
      <c r="J20" s="28"/>
    </row>
    <row r="21" spans="1:10" s="1" customFormat="1" ht="18" customHeight="1" thickBot="1">
      <c r="A21" s="19">
        <v>16</v>
      </c>
      <c r="B21" s="12" t="s">
        <v>21</v>
      </c>
      <c r="C21" s="13" t="s">
        <v>19</v>
      </c>
      <c r="D21" s="13">
        <v>2</v>
      </c>
      <c r="E21" s="13">
        <v>0</v>
      </c>
      <c r="F21" s="13">
        <f t="shared" si="0"/>
        <v>0</v>
      </c>
      <c r="G21" s="13">
        <v>8000</v>
      </c>
      <c r="H21" s="13">
        <f t="shared" si="1"/>
        <v>16000</v>
      </c>
      <c r="I21" s="26">
        <f t="shared" si="2"/>
        <v>16000</v>
      </c>
      <c r="J21" s="28"/>
    </row>
    <row r="22" spans="1:10" s="1" customFormat="1" ht="18" customHeight="1" thickBot="1">
      <c r="A22" s="19">
        <v>17</v>
      </c>
      <c r="B22" s="12" t="s">
        <v>54</v>
      </c>
      <c r="C22" s="13" t="s">
        <v>55</v>
      </c>
      <c r="D22" s="13">
        <v>90</v>
      </c>
      <c r="E22" s="13">
        <v>0</v>
      </c>
      <c r="F22" s="13">
        <f>D22*E22</f>
        <v>0</v>
      </c>
      <c r="G22" s="13">
        <v>150</v>
      </c>
      <c r="H22" s="13">
        <f>D22*G22</f>
        <v>13500</v>
      </c>
      <c r="I22" s="26">
        <f>F22+H22</f>
        <v>13500</v>
      </c>
      <c r="J22" s="28"/>
    </row>
    <row r="23" spans="1:10" s="1" customFormat="1" ht="18" customHeight="1" thickBot="1">
      <c r="A23" s="19">
        <v>18</v>
      </c>
      <c r="B23" s="12" t="s">
        <v>22</v>
      </c>
      <c r="C23" s="13" t="s">
        <v>23</v>
      </c>
      <c r="D23" s="13">
        <v>1</v>
      </c>
      <c r="E23" s="13">
        <v>0</v>
      </c>
      <c r="F23" s="13">
        <f t="shared" si="0"/>
        <v>0</v>
      </c>
      <c r="G23" s="13">
        <v>16400</v>
      </c>
      <c r="H23" s="13">
        <f t="shared" si="1"/>
        <v>16400</v>
      </c>
      <c r="I23" s="26">
        <f t="shared" si="2"/>
        <v>16400</v>
      </c>
      <c r="J23" s="28"/>
    </row>
    <row r="24" spans="1:10" s="1" customFormat="1" ht="18" customHeight="1" thickBot="1">
      <c r="A24" s="19">
        <v>19</v>
      </c>
      <c r="B24" s="12" t="s">
        <v>24</v>
      </c>
      <c r="C24" s="13" t="s">
        <v>23</v>
      </c>
      <c r="D24" s="13">
        <v>1</v>
      </c>
      <c r="E24" s="13">
        <v>0</v>
      </c>
      <c r="F24" s="13">
        <f t="shared" si="0"/>
        <v>0</v>
      </c>
      <c r="G24" s="13">
        <v>19700</v>
      </c>
      <c r="H24" s="13">
        <f t="shared" si="1"/>
        <v>19700</v>
      </c>
      <c r="I24" s="26">
        <f t="shared" si="2"/>
        <v>19700</v>
      </c>
      <c r="J24" s="28"/>
    </row>
    <row r="25" spans="1:10" s="1" customFormat="1" ht="18" customHeight="1" thickBot="1">
      <c r="A25" s="19">
        <v>20</v>
      </c>
      <c r="B25" s="12" t="s">
        <v>27</v>
      </c>
      <c r="C25" s="13" t="s">
        <v>26</v>
      </c>
      <c r="D25" s="13">
        <v>65</v>
      </c>
      <c r="E25" s="13">
        <v>0</v>
      </c>
      <c r="F25" s="13">
        <f t="shared" si="0"/>
        <v>0</v>
      </c>
      <c r="G25" s="13">
        <v>113</v>
      </c>
      <c r="H25" s="13">
        <f t="shared" si="1"/>
        <v>7345</v>
      </c>
      <c r="I25" s="26">
        <f t="shared" si="2"/>
        <v>7345</v>
      </c>
      <c r="J25" s="28"/>
    </row>
    <row r="26" spans="1:10" s="1" customFormat="1" ht="18" customHeight="1" thickBot="1">
      <c r="A26" s="19">
        <v>21</v>
      </c>
      <c r="B26" s="12" t="s">
        <v>28</v>
      </c>
      <c r="C26" s="13" t="s">
        <v>0</v>
      </c>
      <c r="D26" s="13">
        <v>3</v>
      </c>
      <c r="E26" s="13">
        <v>0</v>
      </c>
      <c r="F26" s="13">
        <f t="shared" si="0"/>
        <v>0</v>
      </c>
      <c r="G26" s="13">
        <v>2570</v>
      </c>
      <c r="H26" s="13">
        <f t="shared" si="1"/>
        <v>7710</v>
      </c>
      <c r="I26" s="26">
        <f t="shared" si="2"/>
        <v>7710</v>
      </c>
      <c r="J26" s="28"/>
    </row>
    <row r="27" spans="1:10" s="1" customFormat="1" ht="18" customHeight="1" thickBot="1">
      <c r="A27" s="19">
        <v>22</v>
      </c>
      <c r="B27" s="12" t="s">
        <v>29</v>
      </c>
      <c r="C27" s="13" t="s">
        <v>0</v>
      </c>
      <c r="D27" s="13">
        <v>3</v>
      </c>
      <c r="E27" s="13">
        <v>0</v>
      </c>
      <c r="F27" s="13">
        <f t="shared" si="0"/>
        <v>0</v>
      </c>
      <c r="G27" s="13">
        <v>2250</v>
      </c>
      <c r="H27" s="13">
        <f t="shared" si="1"/>
        <v>6750</v>
      </c>
      <c r="I27" s="26">
        <f t="shared" si="2"/>
        <v>6750</v>
      </c>
      <c r="J27" s="28"/>
    </row>
    <row r="28" spans="1:10" s="1" customFormat="1" ht="18" customHeight="1" thickBot="1">
      <c r="A28" s="19">
        <v>23</v>
      </c>
      <c r="B28" s="12" t="s">
        <v>49</v>
      </c>
      <c r="C28" s="13" t="s">
        <v>30</v>
      </c>
      <c r="D28" s="13">
        <v>105</v>
      </c>
      <c r="E28" s="13">
        <v>0</v>
      </c>
      <c r="F28" s="13">
        <f t="shared" si="0"/>
        <v>0</v>
      </c>
      <c r="G28" s="13">
        <v>570</v>
      </c>
      <c r="H28" s="13">
        <f t="shared" si="1"/>
        <v>59850</v>
      </c>
      <c r="I28" s="26">
        <f t="shared" si="2"/>
        <v>59850</v>
      </c>
      <c r="J28" s="29"/>
    </row>
    <row r="29" spans="1:10" s="1" customFormat="1" ht="18" customHeight="1" thickBot="1">
      <c r="A29" s="19">
        <v>24</v>
      </c>
      <c r="B29" s="14" t="s">
        <v>46</v>
      </c>
      <c r="C29" s="6" t="s">
        <v>2</v>
      </c>
      <c r="D29" s="6">
        <v>170</v>
      </c>
      <c r="E29" s="6">
        <v>0</v>
      </c>
      <c r="F29" s="13">
        <f t="shared" si="0"/>
        <v>0</v>
      </c>
      <c r="G29" s="13">
        <v>750</v>
      </c>
      <c r="H29" s="13">
        <f t="shared" si="1"/>
        <v>127500</v>
      </c>
      <c r="I29" s="26">
        <f t="shared" si="2"/>
        <v>127500</v>
      </c>
      <c r="J29" s="30"/>
    </row>
    <row r="30" spans="1:10" s="1" customFormat="1" ht="18" customHeight="1" thickBot="1">
      <c r="A30" s="19">
        <v>25</v>
      </c>
      <c r="B30" s="12" t="s">
        <v>53</v>
      </c>
      <c r="C30" s="13" t="s">
        <v>2</v>
      </c>
      <c r="D30" s="13">
        <v>150</v>
      </c>
      <c r="E30" s="13">
        <v>1350</v>
      </c>
      <c r="F30" s="13">
        <f t="shared" si="0"/>
        <v>202500</v>
      </c>
      <c r="G30" s="13">
        <v>0</v>
      </c>
      <c r="H30" s="13">
        <f t="shared" si="1"/>
        <v>0</v>
      </c>
      <c r="I30" s="26">
        <f t="shared" si="2"/>
        <v>202500</v>
      </c>
      <c r="J30" s="30"/>
    </row>
    <row r="31" spans="1:10" s="1" customFormat="1" ht="18" customHeight="1" thickBot="1">
      <c r="A31" s="19">
        <v>26</v>
      </c>
      <c r="B31" s="39" t="s">
        <v>50</v>
      </c>
      <c r="C31" s="13"/>
      <c r="D31" s="13"/>
      <c r="E31" s="13"/>
      <c r="F31" s="13"/>
      <c r="G31" s="13"/>
      <c r="H31" s="13"/>
      <c r="I31" s="26"/>
      <c r="J31" s="30"/>
    </row>
    <row r="32" spans="1:10" s="1" customFormat="1" ht="18" customHeight="1" thickBot="1">
      <c r="A32" s="19">
        <v>27</v>
      </c>
      <c r="B32" s="12" t="s">
        <v>38</v>
      </c>
      <c r="C32" s="13" t="s">
        <v>19</v>
      </c>
      <c r="D32" s="13">
        <v>1</v>
      </c>
      <c r="E32" s="13">
        <v>0</v>
      </c>
      <c r="F32" s="13">
        <f t="shared" si="0"/>
        <v>0</v>
      </c>
      <c r="G32" s="13">
        <v>7600</v>
      </c>
      <c r="H32" s="13">
        <f aca="true" t="shared" si="3" ref="H32:H40">D32*G32</f>
        <v>7600</v>
      </c>
      <c r="I32" s="26">
        <f aca="true" t="shared" si="4" ref="I32:I38">F32+H32</f>
        <v>7600</v>
      </c>
      <c r="J32" s="30"/>
    </row>
    <row r="33" spans="1:10" s="1" customFormat="1" ht="18" customHeight="1" thickBot="1">
      <c r="A33" s="19">
        <v>28</v>
      </c>
      <c r="B33" s="12" t="s">
        <v>20</v>
      </c>
      <c r="C33" s="13" t="s">
        <v>19</v>
      </c>
      <c r="D33" s="13">
        <v>2</v>
      </c>
      <c r="E33" s="13">
        <v>0</v>
      </c>
      <c r="F33" s="13">
        <f t="shared" si="0"/>
        <v>0</v>
      </c>
      <c r="G33" s="13">
        <v>7600</v>
      </c>
      <c r="H33" s="13">
        <f t="shared" si="3"/>
        <v>15200</v>
      </c>
      <c r="I33" s="26">
        <f t="shared" si="4"/>
        <v>15200</v>
      </c>
      <c r="J33" s="30"/>
    </row>
    <row r="34" spans="1:10" s="1" customFormat="1" ht="18" customHeight="1" thickBot="1">
      <c r="A34" s="19">
        <v>29</v>
      </c>
      <c r="B34" s="12" t="s">
        <v>54</v>
      </c>
      <c r="C34" s="13" t="s">
        <v>55</v>
      </c>
      <c r="D34" s="13">
        <v>50</v>
      </c>
      <c r="E34" s="13">
        <v>0</v>
      </c>
      <c r="F34" s="13">
        <f>D34*E34</f>
        <v>0</v>
      </c>
      <c r="G34" s="13">
        <v>120</v>
      </c>
      <c r="H34" s="13">
        <f t="shared" si="3"/>
        <v>6000</v>
      </c>
      <c r="I34" s="26">
        <f>F34+H34</f>
        <v>6000</v>
      </c>
      <c r="J34" s="30"/>
    </row>
    <row r="35" spans="1:10" s="1" customFormat="1" ht="18" customHeight="1" thickBot="1">
      <c r="A35" s="19">
        <v>30</v>
      </c>
      <c r="B35" s="12" t="s">
        <v>64</v>
      </c>
      <c r="C35" s="13" t="s">
        <v>39</v>
      </c>
      <c r="D35" s="13">
        <v>1380</v>
      </c>
      <c r="E35" s="13">
        <v>0</v>
      </c>
      <c r="F35" s="13">
        <f t="shared" si="0"/>
        <v>0</v>
      </c>
      <c r="G35" s="13">
        <v>37</v>
      </c>
      <c r="H35" s="13">
        <f t="shared" si="3"/>
        <v>51060</v>
      </c>
      <c r="I35" s="26">
        <f t="shared" si="4"/>
        <v>51060</v>
      </c>
      <c r="J35" s="30"/>
    </row>
    <row r="36" spans="1:10" s="1" customFormat="1" ht="18" customHeight="1" thickBot="1">
      <c r="A36" s="19">
        <v>31</v>
      </c>
      <c r="B36" s="12" t="s">
        <v>40</v>
      </c>
      <c r="C36" s="13" t="s">
        <v>19</v>
      </c>
      <c r="D36" s="13">
        <v>3</v>
      </c>
      <c r="E36" s="13">
        <v>0</v>
      </c>
      <c r="F36" s="13">
        <f t="shared" si="0"/>
        <v>0</v>
      </c>
      <c r="G36" s="13">
        <v>1100</v>
      </c>
      <c r="H36" s="13">
        <f t="shared" si="3"/>
        <v>3300</v>
      </c>
      <c r="I36" s="26">
        <f t="shared" si="4"/>
        <v>3300</v>
      </c>
      <c r="J36" s="30"/>
    </row>
    <row r="37" spans="1:10" s="1" customFormat="1" ht="18" customHeight="1" thickBot="1">
      <c r="A37" s="19">
        <v>32</v>
      </c>
      <c r="B37" s="12" t="s">
        <v>31</v>
      </c>
      <c r="C37" s="13" t="s">
        <v>23</v>
      </c>
      <c r="D37" s="13">
        <v>1</v>
      </c>
      <c r="E37" s="13">
        <v>0</v>
      </c>
      <c r="F37" s="13">
        <f t="shared" si="0"/>
        <v>0</v>
      </c>
      <c r="G37" s="13">
        <v>17000</v>
      </c>
      <c r="H37" s="13">
        <f t="shared" si="3"/>
        <v>17000</v>
      </c>
      <c r="I37" s="26">
        <f t="shared" si="4"/>
        <v>17000</v>
      </c>
      <c r="J37" s="30"/>
    </row>
    <row r="38" spans="1:10" s="1" customFormat="1" ht="18" customHeight="1" thickBot="1">
      <c r="A38" s="19">
        <v>33</v>
      </c>
      <c r="B38" s="12" t="s">
        <v>51</v>
      </c>
      <c r="C38" s="13" t="s">
        <v>19</v>
      </c>
      <c r="D38" s="13">
        <v>27</v>
      </c>
      <c r="E38" s="13">
        <v>0</v>
      </c>
      <c r="F38" s="13">
        <f t="shared" si="0"/>
        <v>0</v>
      </c>
      <c r="G38" s="13">
        <v>4500</v>
      </c>
      <c r="H38" s="13">
        <f t="shared" si="3"/>
        <v>121500</v>
      </c>
      <c r="I38" s="26">
        <f t="shared" si="4"/>
        <v>121500</v>
      </c>
      <c r="J38" s="30"/>
    </row>
    <row r="39" spans="1:10" s="1" customFormat="1" ht="18" customHeight="1" thickBot="1">
      <c r="A39" s="19">
        <v>34</v>
      </c>
      <c r="B39" s="12" t="s">
        <v>45</v>
      </c>
      <c r="C39" s="13" t="s">
        <v>0</v>
      </c>
      <c r="D39" s="13">
        <v>12</v>
      </c>
      <c r="E39" s="13">
        <v>0</v>
      </c>
      <c r="F39" s="13">
        <f t="shared" si="0"/>
        <v>0</v>
      </c>
      <c r="G39" s="13">
        <v>390</v>
      </c>
      <c r="H39" s="13">
        <f t="shared" si="3"/>
        <v>4680</v>
      </c>
      <c r="I39" s="26">
        <f>F39+H39</f>
        <v>4680</v>
      </c>
      <c r="J39" s="30"/>
    </row>
    <row r="40" spans="1:10" s="1" customFormat="1" ht="18" customHeight="1" thickBot="1">
      <c r="A40" s="19">
        <v>35</v>
      </c>
      <c r="B40" s="12" t="s">
        <v>42</v>
      </c>
      <c r="C40" s="13" t="s">
        <v>19</v>
      </c>
      <c r="D40" s="13">
        <v>27</v>
      </c>
      <c r="E40" s="13">
        <v>4700</v>
      </c>
      <c r="F40" s="13">
        <f t="shared" si="0"/>
        <v>126900</v>
      </c>
      <c r="G40" s="13">
        <v>0</v>
      </c>
      <c r="H40" s="13">
        <f t="shared" si="3"/>
        <v>0</v>
      </c>
      <c r="I40" s="26">
        <f>F40+H40</f>
        <v>126900</v>
      </c>
      <c r="J40" s="30"/>
    </row>
    <row r="41" spans="1:10" s="1" customFormat="1" ht="18" customHeight="1" thickBot="1">
      <c r="A41" s="19">
        <v>36</v>
      </c>
      <c r="B41" s="39" t="s">
        <v>65</v>
      </c>
      <c r="C41" s="13"/>
      <c r="D41" s="13"/>
      <c r="E41" s="13"/>
      <c r="F41" s="13"/>
      <c r="G41" s="13"/>
      <c r="H41" s="13"/>
      <c r="I41" s="26"/>
      <c r="J41" s="30"/>
    </row>
    <row r="42" spans="1:10" s="1" customFormat="1" ht="18" customHeight="1" thickBot="1">
      <c r="A42" s="19">
        <v>37</v>
      </c>
      <c r="B42" s="12" t="s">
        <v>65</v>
      </c>
      <c r="C42" s="13" t="s">
        <v>23</v>
      </c>
      <c r="D42" s="13">
        <v>1</v>
      </c>
      <c r="E42" s="13">
        <v>0</v>
      </c>
      <c r="F42" s="13">
        <f aca="true" t="shared" si="5" ref="F42:F48">D42*E42</f>
        <v>0</v>
      </c>
      <c r="G42" s="13">
        <v>135000</v>
      </c>
      <c r="H42" s="13">
        <f aca="true" t="shared" si="6" ref="H42:H48">D42*G42</f>
        <v>135000</v>
      </c>
      <c r="I42" s="26">
        <f aca="true" t="shared" si="7" ref="I42:I47">F42+H42</f>
        <v>135000</v>
      </c>
      <c r="J42" s="30"/>
    </row>
    <row r="43" spans="1:10" s="1" customFormat="1" ht="18" customHeight="1" thickBot="1">
      <c r="A43" s="19">
        <v>38</v>
      </c>
      <c r="B43" s="12" t="s">
        <v>66</v>
      </c>
      <c r="C43" s="13" t="s">
        <v>23</v>
      </c>
      <c r="D43" s="13">
        <v>1</v>
      </c>
      <c r="E43" s="13">
        <v>25000</v>
      </c>
      <c r="F43" s="13">
        <f t="shared" si="5"/>
        <v>25000</v>
      </c>
      <c r="G43" s="13">
        <v>0</v>
      </c>
      <c r="H43" s="13">
        <f t="shared" si="6"/>
        <v>0</v>
      </c>
      <c r="I43" s="26">
        <f t="shared" si="7"/>
        <v>25000</v>
      </c>
      <c r="J43" s="30"/>
    </row>
    <row r="44" spans="1:10" s="1" customFormat="1" ht="18" customHeight="1" thickBot="1">
      <c r="A44" s="19">
        <v>39</v>
      </c>
      <c r="B44" s="39" t="s">
        <v>67</v>
      </c>
      <c r="C44" s="13" t="s">
        <v>23</v>
      </c>
      <c r="D44" s="13">
        <v>1</v>
      </c>
      <c r="E44" s="13">
        <v>5000</v>
      </c>
      <c r="F44" s="13">
        <f t="shared" si="5"/>
        <v>5000</v>
      </c>
      <c r="G44" s="13">
        <v>35000</v>
      </c>
      <c r="H44" s="13">
        <f t="shared" si="6"/>
        <v>35000</v>
      </c>
      <c r="I44" s="26">
        <f t="shared" si="7"/>
        <v>40000</v>
      </c>
      <c r="J44" s="30"/>
    </row>
    <row r="45" spans="1:10" s="1" customFormat="1" ht="18" customHeight="1" thickBot="1">
      <c r="A45" s="19">
        <v>40</v>
      </c>
      <c r="B45" s="39" t="s">
        <v>71</v>
      </c>
      <c r="C45" s="13"/>
      <c r="D45" s="13"/>
      <c r="E45" s="13"/>
      <c r="F45" s="13"/>
      <c r="G45" s="13"/>
      <c r="H45" s="13"/>
      <c r="I45" s="26"/>
      <c r="J45" s="30"/>
    </row>
    <row r="46" spans="1:10" s="1" customFormat="1" ht="18" customHeight="1" thickBot="1">
      <c r="A46" s="19">
        <v>41</v>
      </c>
      <c r="B46" s="12" t="s">
        <v>68</v>
      </c>
      <c r="C46" s="13" t="s">
        <v>30</v>
      </c>
      <c r="D46" s="13">
        <v>62.5</v>
      </c>
      <c r="E46" s="13">
        <v>0</v>
      </c>
      <c r="F46" s="13">
        <f t="shared" si="5"/>
        <v>0</v>
      </c>
      <c r="G46" s="13">
        <v>840</v>
      </c>
      <c r="H46" s="13">
        <f t="shared" si="6"/>
        <v>52500</v>
      </c>
      <c r="I46" s="26">
        <f t="shared" si="7"/>
        <v>52500</v>
      </c>
      <c r="J46" s="30"/>
    </row>
    <row r="47" spans="1:10" s="1" customFormat="1" ht="18" customHeight="1" thickBot="1">
      <c r="A47" s="19">
        <v>42</v>
      </c>
      <c r="B47" s="12" t="s">
        <v>31</v>
      </c>
      <c r="C47" s="13" t="s">
        <v>23</v>
      </c>
      <c r="D47" s="13">
        <v>1</v>
      </c>
      <c r="E47" s="13">
        <v>0</v>
      </c>
      <c r="F47" s="13">
        <f t="shared" si="5"/>
        <v>0</v>
      </c>
      <c r="G47" s="13">
        <v>3700</v>
      </c>
      <c r="H47" s="13">
        <f t="shared" si="6"/>
        <v>3700</v>
      </c>
      <c r="I47" s="26">
        <f t="shared" si="7"/>
        <v>3700</v>
      </c>
      <c r="J47" s="30"/>
    </row>
    <row r="48" spans="1:10" s="1" customFormat="1" ht="18" customHeight="1" thickBot="1">
      <c r="A48" s="19">
        <v>43</v>
      </c>
      <c r="B48" s="12" t="s">
        <v>72</v>
      </c>
      <c r="C48" s="13" t="s">
        <v>2</v>
      </c>
      <c r="D48" s="13">
        <v>150</v>
      </c>
      <c r="E48" s="13">
        <v>350</v>
      </c>
      <c r="F48" s="13">
        <f t="shared" si="5"/>
        <v>52500</v>
      </c>
      <c r="G48" s="13">
        <v>0</v>
      </c>
      <c r="H48" s="13">
        <f t="shared" si="6"/>
        <v>0</v>
      </c>
      <c r="I48" s="26">
        <f>F48+H48</f>
        <v>52500</v>
      </c>
      <c r="J48" s="30"/>
    </row>
    <row r="49" spans="1:10" s="1" customFormat="1" ht="18" customHeight="1" thickBot="1">
      <c r="A49" s="19">
        <v>44</v>
      </c>
      <c r="B49" s="39" t="s">
        <v>73</v>
      </c>
      <c r="C49" s="13"/>
      <c r="D49" s="13"/>
      <c r="E49" s="13"/>
      <c r="F49" s="13"/>
      <c r="G49" s="13"/>
      <c r="H49" s="13"/>
      <c r="I49" s="26"/>
      <c r="J49" s="30"/>
    </row>
    <row r="50" spans="1:10" s="1" customFormat="1" ht="18" customHeight="1" thickBot="1">
      <c r="A50" s="19">
        <v>45</v>
      </c>
      <c r="B50" s="12" t="s">
        <v>38</v>
      </c>
      <c r="C50" s="13" t="s">
        <v>19</v>
      </c>
      <c r="D50" s="13">
        <v>1</v>
      </c>
      <c r="E50" s="13">
        <v>0</v>
      </c>
      <c r="F50" s="13">
        <f>D50*E50</f>
        <v>0</v>
      </c>
      <c r="G50" s="13">
        <v>8000</v>
      </c>
      <c r="H50" s="13">
        <f>D50*G50</f>
        <v>8000</v>
      </c>
      <c r="I50" s="26">
        <f>F50+H50</f>
        <v>8000</v>
      </c>
      <c r="J50" s="30"/>
    </row>
    <row r="51" spans="1:10" s="1" customFormat="1" ht="18" customHeight="1" thickBot="1">
      <c r="A51" s="19">
        <v>46</v>
      </c>
      <c r="B51" s="12" t="s">
        <v>54</v>
      </c>
      <c r="C51" s="13" t="s">
        <v>55</v>
      </c>
      <c r="D51" s="13">
        <v>25</v>
      </c>
      <c r="E51" s="13">
        <v>0</v>
      </c>
      <c r="F51" s="13">
        <f>D51*E51</f>
        <v>0</v>
      </c>
      <c r="G51" s="13">
        <v>150</v>
      </c>
      <c r="H51" s="13">
        <f>D51*G51</f>
        <v>3750</v>
      </c>
      <c r="I51" s="26">
        <f>F51+H51</f>
        <v>3750</v>
      </c>
      <c r="J51" s="30"/>
    </row>
    <row r="52" spans="1:10" s="1" customFormat="1" ht="18" customHeight="1" thickBot="1">
      <c r="A52" s="19">
        <v>47</v>
      </c>
      <c r="B52" s="12" t="s">
        <v>31</v>
      </c>
      <c r="C52" s="13" t="s">
        <v>23</v>
      </c>
      <c r="D52" s="13">
        <v>1</v>
      </c>
      <c r="E52" s="13">
        <v>0</v>
      </c>
      <c r="F52" s="13">
        <f>D52*E52</f>
        <v>0</v>
      </c>
      <c r="G52" s="13">
        <v>2900</v>
      </c>
      <c r="H52" s="13">
        <f>D52*G52</f>
        <v>2900</v>
      </c>
      <c r="I52" s="26">
        <f>F52+H52</f>
        <v>2900</v>
      </c>
      <c r="J52" s="30"/>
    </row>
    <row r="53" spans="1:10" s="1" customFormat="1" ht="18" customHeight="1" thickBot="1">
      <c r="A53" s="19">
        <v>48</v>
      </c>
      <c r="B53" s="12" t="s">
        <v>41</v>
      </c>
      <c r="C53" s="13" t="s">
        <v>23</v>
      </c>
      <c r="D53" s="13">
        <v>12</v>
      </c>
      <c r="E53" s="13">
        <v>2200</v>
      </c>
      <c r="F53" s="13">
        <f>D53*E53</f>
        <v>26400</v>
      </c>
      <c r="G53" s="13">
        <v>0</v>
      </c>
      <c r="H53" s="13">
        <f>D53*G53</f>
        <v>0</v>
      </c>
      <c r="I53" s="26">
        <f>F53+H53</f>
        <v>26400</v>
      </c>
      <c r="J53" s="30"/>
    </row>
    <row r="54" spans="1:10" s="1" customFormat="1" ht="18" customHeight="1" thickBot="1">
      <c r="A54" s="19">
        <v>49</v>
      </c>
      <c r="B54" s="12" t="s">
        <v>52</v>
      </c>
      <c r="C54" s="13" t="s">
        <v>23</v>
      </c>
      <c r="D54" s="13">
        <v>1</v>
      </c>
      <c r="E54" s="13">
        <v>20000</v>
      </c>
      <c r="F54" s="13">
        <f t="shared" si="0"/>
        <v>20000</v>
      </c>
      <c r="G54" s="13">
        <v>0</v>
      </c>
      <c r="H54" s="13">
        <f>D54*G54</f>
        <v>0</v>
      </c>
      <c r="I54" s="26">
        <f>F54+H54</f>
        <v>20000</v>
      </c>
      <c r="J54" s="30"/>
    </row>
    <row r="55" spans="1:17" s="1" customFormat="1" ht="24.75" customHeight="1">
      <c r="A55" s="53" t="s">
        <v>12</v>
      </c>
      <c r="B55" s="54"/>
      <c r="C55" s="20"/>
      <c r="D55" s="21"/>
      <c r="E55" s="22"/>
      <c r="F55" s="23">
        <f>SUM(F6:F54)</f>
        <v>705800</v>
      </c>
      <c r="G55" s="23"/>
      <c r="H55" s="23">
        <f>SUM(H6:H54)</f>
        <v>1470060</v>
      </c>
      <c r="I55" s="23">
        <f>SUM(I6:I54)</f>
        <v>2175860</v>
      </c>
      <c r="J55" s="10"/>
      <c r="K55" s="7"/>
      <c r="L55" s="16"/>
      <c r="M55" s="16"/>
      <c r="N55" s="16"/>
      <c r="O55" s="16"/>
      <c r="P55" s="16"/>
      <c r="Q55" s="16"/>
    </row>
    <row r="56" spans="1:17" s="1" customFormat="1" ht="24" customHeight="1">
      <c r="A56" s="55" t="s">
        <v>14</v>
      </c>
      <c r="B56" s="56"/>
      <c r="C56" s="24" t="s">
        <v>13</v>
      </c>
      <c r="D56" s="25">
        <v>5</v>
      </c>
      <c r="E56" s="23"/>
      <c r="F56" s="23"/>
      <c r="G56" s="23"/>
      <c r="H56" s="23"/>
      <c r="I56" s="23">
        <f>H55*0.05</f>
        <v>73503</v>
      </c>
      <c r="J56" s="10"/>
      <c r="K56" s="16"/>
      <c r="L56" s="16"/>
      <c r="M56" s="16"/>
      <c r="N56" s="16"/>
      <c r="O56" s="16"/>
      <c r="P56" s="16"/>
      <c r="Q56" s="16"/>
    </row>
    <row r="57" spans="1:17" s="1" customFormat="1" ht="15.75">
      <c r="A57" s="55" t="s">
        <v>15</v>
      </c>
      <c r="B57" s="56"/>
      <c r="C57" s="20"/>
      <c r="D57" s="21"/>
      <c r="E57" s="22"/>
      <c r="F57" s="23"/>
      <c r="G57" s="23"/>
      <c r="H57" s="23"/>
      <c r="I57" s="23">
        <f>SUM(I55:I56)</f>
        <v>2249363</v>
      </c>
      <c r="J57" s="10"/>
      <c r="K57" s="7"/>
      <c r="L57" s="8"/>
      <c r="M57" s="16"/>
      <c r="N57" s="16"/>
      <c r="O57" s="16"/>
      <c r="P57" s="16"/>
      <c r="Q57" s="16"/>
    </row>
    <row r="59" spans="1:9" ht="15">
      <c r="A59" s="31" t="s">
        <v>16</v>
      </c>
      <c r="B59" s="58" t="s">
        <v>18</v>
      </c>
      <c r="C59" s="58"/>
      <c r="D59" s="32"/>
      <c r="E59" s="59" t="s">
        <v>17</v>
      </c>
      <c r="F59" s="59"/>
      <c r="G59" s="59"/>
      <c r="H59" s="59"/>
      <c r="I59" s="59"/>
    </row>
    <row r="61" spans="2:8" ht="15">
      <c r="B61" s="2" t="s">
        <v>74</v>
      </c>
      <c r="H61" s="3" t="s">
        <v>75</v>
      </c>
    </row>
    <row r="62" spans="2:3" ht="15">
      <c r="B62" s="2" t="s">
        <v>44</v>
      </c>
      <c r="C62" s="2"/>
    </row>
    <row r="63" ht="15">
      <c r="B63" s="2" t="s">
        <v>57</v>
      </c>
    </row>
  </sheetData>
  <sheetProtection/>
  <mergeCells count="7">
    <mergeCell ref="K7:M7"/>
    <mergeCell ref="A55:B55"/>
    <mergeCell ref="A56:B56"/>
    <mergeCell ref="A57:B57"/>
    <mergeCell ref="A2:I2"/>
    <mergeCell ref="B59:C59"/>
    <mergeCell ref="E59:I59"/>
  </mergeCells>
  <printOptions/>
  <pageMargins left="0" right="0.31496062992125984" top="0.63" bottom="0.68" header="0.1968503937007874" footer="0.1574803149606299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0" t="s">
        <v>32</v>
      </c>
      <c r="C1" s="41"/>
      <c r="D1" s="46"/>
      <c r="E1" s="46"/>
    </row>
    <row r="2" spans="2:5" ht="15">
      <c r="B2" s="40" t="s">
        <v>33</v>
      </c>
      <c r="C2" s="41"/>
      <c r="D2" s="46"/>
      <c r="E2" s="46"/>
    </row>
    <row r="3" spans="2:5" ht="15">
      <c r="B3" s="42"/>
      <c r="C3" s="42"/>
      <c r="D3" s="47"/>
      <c r="E3" s="47"/>
    </row>
    <row r="4" spans="2:5" ht="60">
      <c r="B4" s="43" t="s">
        <v>34</v>
      </c>
      <c r="C4" s="42"/>
      <c r="D4" s="47"/>
      <c r="E4" s="47"/>
    </row>
    <row r="5" spans="2:5" ht="15">
      <c r="B5" s="42"/>
      <c r="C5" s="42"/>
      <c r="D5" s="47"/>
      <c r="E5" s="47"/>
    </row>
    <row r="6" spans="2:5" ht="30">
      <c r="B6" s="40" t="s">
        <v>35</v>
      </c>
      <c r="C6" s="41"/>
      <c r="D6" s="46"/>
      <c r="E6" s="48" t="s">
        <v>36</v>
      </c>
    </row>
    <row r="7" spans="2:5" ht="15.75" thickBot="1">
      <c r="B7" s="42"/>
      <c r="C7" s="42"/>
      <c r="D7" s="47"/>
      <c r="E7" s="47"/>
    </row>
    <row r="8" spans="2:5" ht="60.75" thickBot="1">
      <c r="B8" s="44" t="s">
        <v>37</v>
      </c>
      <c r="C8" s="45"/>
      <c r="D8" s="49"/>
      <c r="E8" s="50">
        <v>14</v>
      </c>
    </row>
    <row r="9" spans="2:5" ht="15">
      <c r="B9" s="42"/>
      <c r="C9" s="42"/>
      <c r="D9" s="47"/>
      <c r="E9" s="47"/>
    </row>
    <row r="10" spans="2:5" ht="15">
      <c r="B10" s="42"/>
      <c r="C10" s="42"/>
      <c r="D10" s="47"/>
      <c r="E10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Мария</cp:lastModifiedBy>
  <cp:lastPrinted>2014-01-31T12:55:33Z</cp:lastPrinted>
  <dcterms:created xsi:type="dcterms:W3CDTF">2012-06-18T18:08:27Z</dcterms:created>
  <dcterms:modified xsi:type="dcterms:W3CDTF">2016-05-05T13:45:05Z</dcterms:modified>
  <cp:category/>
  <cp:version/>
  <cp:contentType/>
  <cp:contentStatus/>
</cp:coreProperties>
</file>